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1"/>
  </bookViews>
  <sheets>
    <sheet name="CF" sheetId="1" r:id="rId1"/>
    <sheet name="EQUITY" sheetId="2" r:id="rId2"/>
    <sheet name="SEGMENTAL" sheetId="3" r:id="rId3"/>
  </sheets>
  <definedNames>
    <definedName name="_xlnm.Print_Area" localSheetId="0">'CF'!$B$1:$E$71</definedName>
    <definedName name="_xlnm.Print_Area" localSheetId="1">'EQUITY'!$B$2:$K$34</definedName>
    <definedName name="_xlnm.Print_Area" localSheetId="2">'SEGMENTAL'!$A$2:$I$64</definedName>
  </definedNames>
  <calcPr fullCalcOnLoad="1"/>
</workbook>
</file>

<file path=xl/sharedStrings.xml><?xml version="1.0" encoding="utf-8"?>
<sst xmlns="http://schemas.openxmlformats.org/spreadsheetml/2006/main" count="157" uniqueCount="125">
  <si>
    <t>CONDENSED CONSOLIDATED CASH FLOW STATEMENT</t>
  </si>
  <si>
    <t>CASH FLOW FROM OPERATING ACTIVITIES</t>
  </si>
  <si>
    <t>Adjustment for non-cash flow:-</t>
  </si>
  <si>
    <t>Operating profit before changes in working capital</t>
  </si>
  <si>
    <t>Taxation paid</t>
  </si>
  <si>
    <t>Purchase of property, plant and equipment</t>
  </si>
  <si>
    <t>Proceeds from disposal of property, plant and machinery</t>
  </si>
  <si>
    <t>CASH FLOW FROM FINANCING ACTIVITIES</t>
  </si>
  <si>
    <t>Interest paid</t>
  </si>
  <si>
    <t>Net cash used in financing activities</t>
  </si>
  <si>
    <t>CASH AND CASH EQUIVALENTS AT BEGINNING OF YEAR</t>
  </si>
  <si>
    <t>CASH AND CASH EQUIVALENTS AT END OF YEAR</t>
  </si>
  <si>
    <t>CASH AND CASH EQUIVALENTS COMPRISE:</t>
  </si>
  <si>
    <t>Bank overdrafts</t>
  </si>
  <si>
    <t>Share</t>
  </si>
  <si>
    <t xml:space="preserve">Share </t>
  </si>
  <si>
    <t>premium</t>
  </si>
  <si>
    <t>capital</t>
  </si>
  <si>
    <t>Revaluation</t>
  </si>
  <si>
    <t>Retained</t>
  </si>
  <si>
    <t>profits</t>
  </si>
  <si>
    <t>Total</t>
  </si>
  <si>
    <t>Dividend</t>
  </si>
  <si>
    <t xml:space="preserve">   Amortisation of goodwill</t>
  </si>
  <si>
    <t xml:space="preserve">   Depreciation of property, plant and equipment</t>
  </si>
  <si>
    <t xml:space="preserve">   Interest expense</t>
  </si>
  <si>
    <t xml:space="preserve">   Inventories</t>
  </si>
  <si>
    <t xml:space="preserve">   Debtors</t>
  </si>
  <si>
    <t xml:space="preserve">   Creditors</t>
  </si>
  <si>
    <t>Repayment of term loans</t>
  </si>
  <si>
    <t>Cash and bank balances</t>
  </si>
  <si>
    <t xml:space="preserve">   (Gain) / loss on disposal of property, plant and machinery</t>
  </si>
  <si>
    <t>Proceeds from share premium</t>
  </si>
  <si>
    <t>Proceeds from subscription of additional shares</t>
  </si>
  <si>
    <t xml:space="preserve">   Provision for stock obsolescence</t>
  </si>
  <si>
    <t xml:space="preserve">   Provision for doubtful debts</t>
  </si>
  <si>
    <t xml:space="preserve">   Provision for unrealised foreign exchange loss</t>
  </si>
  <si>
    <t>Net cash generated from / (used in) operations</t>
  </si>
  <si>
    <t>Net cash generated from / (used in) operationg activities</t>
  </si>
  <si>
    <t>Net cash generated from investing activities</t>
  </si>
  <si>
    <t>NET DECREASE IN CASH AND CASH EQUIVALENTS</t>
  </si>
  <si>
    <t>(Loss) / profit  before taxation</t>
  </si>
  <si>
    <t>CASH FLOW FROM INVESTING ACTIVITIES</t>
  </si>
  <si>
    <t>[A]</t>
  </si>
  <si>
    <t>INFORMATION ABOUT BUSINESS SEGMENTS</t>
  </si>
  <si>
    <t>BPI</t>
  </si>
  <si>
    <t>PHOTON</t>
  </si>
  <si>
    <t>MPP</t>
  </si>
  <si>
    <t>ACORN/MP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</si>
  <si>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</si>
  <si>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</si>
  <si>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</si>
  <si>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</si>
  <si>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</si>
  <si>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</si>
  <si>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</si>
  <si>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</si>
  <si>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</si>
  <si>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Minority Interest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</si>
  <si>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</si>
  <si>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</si>
  <si>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</si>
  <si>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</si>
  <si>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</si>
  <si>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</si>
  <si>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</si>
  <si>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</si>
  <si>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</si>
  <si>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</si>
  <si>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</si>
  <si>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</si>
  <si>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</si>
  <si>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</si>
  <si>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</si>
  <si>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</si>
  <si>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</si>
  <si>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</si>
  <si>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</si>
  <si>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</si>
  <si>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Philippines</t>
  </si>
  <si>
    <t>Indonesia</t>
  </si>
  <si>
    <t>ESOS</t>
  </si>
  <si>
    <t>GROUP</t>
  </si>
  <si>
    <t>Quarter</t>
  </si>
  <si>
    <t>Ended</t>
  </si>
  <si>
    <t>Cumulative</t>
  </si>
  <si>
    <t>Acquisition of additional equity interest in subsidiary company</t>
  </si>
  <si>
    <t>Payments to hire purchase creditors</t>
  </si>
  <si>
    <t>Proceeds from collaterising machinery under a lease agreement</t>
  </si>
  <si>
    <t>Proceeds from issue of shares</t>
  </si>
  <si>
    <t>Financial</t>
  </si>
  <si>
    <t>Year</t>
  </si>
  <si>
    <t>The Condensed Consolidated Cash Flow Statement should be read in conjunction with the</t>
  </si>
  <si>
    <t>Reserve</t>
  </si>
  <si>
    <t>The Condensed Consolidated Statement Of Changes In Equity should be read in conjunction with the</t>
  </si>
  <si>
    <t xml:space="preserve">Profit / (loss) </t>
  </si>
  <si>
    <t>Segmental Reporting</t>
  </si>
  <si>
    <t>Korea</t>
  </si>
  <si>
    <t>Paper Lamination</t>
  </si>
  <si>
    <t>Optic Fibre</t>
  </si>
  <si>
    <t>Printing</t>
  </si>
  <si>
    <t>Others</t>
  </si>
  <si>
    <t>Photon</t>
  </si>
  <si>
    <t>Consolidated</t>
  </si>
  <si>
    <t>Elimination</t>
  </si>
  <si>
    <t>CONDENSED CONSOLIDATED STATEMENT OF CHANGES IN EQUITY</t>
  </si>
  <si>
    <t>At 31 August 2003</t>
  </si>
  <si>
    <t>Drawdown / (repayment of bank borrowings)</t>
  </si>
  <si>
    <t>At 01 September 2002</t>
  </si>
  <si>
    <t>At 1 September 2003</t>
  </si>
  <si>
    <t>Annual Financial Report for the year ended 31 August 2003</t>
  </si>
  <si>
    <t>( RM )</t>
  </si>
  <si>
    <t>31 / 08 / 03</t>
  </si>
  <si>
    <t>Switzerland</t>
  </si>
  <si>
    <t>FY'04</t>
  </si>
  <si>
    <t xml:space="preserve">   Inventories written off</t>
  </si>
  <si>
    <t xml:space="preserve">   Other receivable written off</t>
  </si>
  <si>
    <t xml:space="preserve">   Unrealised ( gain ) / loss on foreign exchange</t>
  </si>
  <si>
    <t>BRIGHT PACKAGING INDUSTRY BERHAD (161776 - W)</t>
  </si>
  <si>
    <t>FOR THE CUMULATIVE QUARTERS ENDED 31 AUG 2004</t>
  </si>
  <si>
    <t>31 / 08 / 04</t>
  </si>
  <si>
    <t>At 31 AUG 2004</t>
  </si>
  <si>
    <t>India</t>
  </si>
  <si>
    <t>STATEMENT OF CHANGES IN EQUITY FOR THE FOURTH QUARTER ENDED 31 AUG 2004</t>
  </si>
  <si>
    <t>FOURTH QUARTER (RM Million)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</si>
</sst>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0.00_);\(0.00\)"/>
    <numFmt numFmtId="170" formatCode="0.0_);\(0.0\)"/>
    <numFmt numFmtId="171" formatCode="0_);\(0\)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15" applyFont="1" applyBorder="1" applyAlignment="1">
      <alignment/>
    </xf>
    <xf numFmtId="169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43" fontId="0" fillId="0" borderId="5" xfId="15" applyFont="1" applyBorder="1" applyAlignment="1">
      <alignment/>
    </xf>
    <xf numFmtId="169" fontId="0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9" fontId="0" fillId="0" borderId="5" xfId="15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69" fontId="0" fillId="0" borderId="8" xfId="0" applyNumberFormat="1" applyFont="1" applyBorder="1" applyAlignment="1">
      <alignment horizontal="right"/>
    </xf>
    <xf numFmtId="39" fontId="0" fillId="0" borderId="14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15" applyNumberFormat="1" applyFont="1" applyAlignment="1">
      <alignment/>
    </xf>
    <xf numFmtId="171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1" fontId="0" fillId="0" borderId="0" xfId="15" applyNumberFormat="1" applyFont="1" applyAlignment="1">
      <alignment/>
    </xf>
    <xf numFmtId="2" fontId="1" fillId="0" borderId="0" xfId="0" applyNumberFormat="1" applyFont="1" applyAlignment="1">
      <alignment horizontal="center"/>
    </xf>
    <xf numFmtId="169" fontId="0" fillId="0" borderId="5" xfId="15" applyNumberFormat="1" applyFon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 horizontal="center"/>
    </xf>
    <xf numFmtId="165" fontId="2" fillId="0" borderId="14" xfId="15" applyNumberFormat="1" applyFont="1" applyFill="1" applyBorder="1" applyAlignment="1">
      <alignment horizontal="center"/>
    </xf>
    <xf numFmtId="165" fontId="0" fillId="0" borderId="14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right"/>
    </xf>
    <xf numFmtId="165" fontId="0" fillId="0" borderId="14" xfId="15" applyNumberFormat="1" applyFont="1" applyFill="1" applyBorder="1" applyAlignment="1">
      <alignment horizontal="center"/>
    </xf>
    <xf numFmtId="165" fontId="0" fillId="0" borderId="11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14" xfId="15" applyNumberFormat="1" applyFont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14" xfId="15" applyNumberFormat="1" applyFont="1" applyFill="1" applyBorder="1" applyAlignment="1">
      <alignment/>
    </xf>
    <xf numFmtId="43" fontId="0" fillId="0" borderId="0" xfId="15" applyNumberFormat="1" applyFont="1" applyAlignment="1">
      <alignment/>
    </xf>
    <xf numFmtId="165" fontId="0" fillId="0" borderId="16" xfId="15" applyNumberFormat="1" applyFont="1" applyFill="1" applyBorder="1" applyAlignment="1">
      <alignment/>
    </xf>
    <xf numFmtId="39" fontId="0" fillId="0" borderId="8" xfId="0" applyNumberFormat="1" applyFont="1" applyBorder="1" applyAlignment="1">
      <alignment/>
    </xf>
    <xf numFmtId="39" fontId="0" fillId="0" borderId="8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14" xfId="15" applyNumberFormat="1" applyFont="1" applyBorder="1" applyAlignment="1">
      <alignment/>
    </xf>
    <xf numFmtId="165" fontId="0" fillId="0" borderId="14" xfId="1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2" xfId="15" applyFont="1" applyBorder="1" applyAlignment="1">
      <alignment horizontal="center" vertical="center"/>
    </xf>
    <xf numFmtId="43" fontId="0" fillId="0" borderId="8" xfId="15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0" fillId="0" borderId="1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right" vertical="center"/>
    </xf>
    <xf numFmtId="169" fontId="0" fillId="0" borderId="8" xfId="0" applyNumberFormat="1" applyFont="1" applyBorder="1" applyAlignment="1">
      <alignment horizontal="right" vertical="center"/>
    </xf>
    <xf numFmtId="169" fontId="0" fillId="0" borderId="12" xfId="0" applyNumberFormat="1" applyFont="1" applyBorder="1" applyAlignment="1">
      <alignment horizontal="right" vertical="center"/>
    </xf>
    <xf numFmtId="169" fontId="0" fillId="0" borderId="15" xfId="0" applyNumberFormat="1" applyFont="1" applyBorder="1" applyAlignment="1">
      <alignment horizontal="right" vertical="center"/>
    </xf>
    <xf numFmtId="39" fontId="0" fillId="0" borderId="2" xfId="15" applyNumberFormat="1" applyFont="1" applyBorder="1" applyAlignment="1">
      <alignment horizontal="right" vertical="center"/>
    </xf>
    <xf numFmtId="39" fontId="0" fillId="0" borderId="8" xfId="15" applyNumberFormat="1" applyFont="1" applyBorder="1" applyAlignment="1">
      <alignment horizontal="right" vertical="center"/>
    </xf>
    <xf numFmtId="169" fontId="0" fillId="0" borderId="2" xfId="0" applyNumberFormat="1" applyFont="1" applyBorder="1" applyAlignment="1">
      <alignment vertical="center"/>
    </xf>
    <xf numFmtId="169" fontId="0" fillId="0" borderId="8" xfId="0" applyNumberFormat="1" applyFont="1" applyBorder="1" applyAlignment="1">
      <alignment vertical="center"/>
    </xf>
    <xf numFmtId="165" fontId="0" fillId="0" borderId="9" xfId="15" applyNumberFormat="1" applyFont="1" applyBorder="1" applyAlignment="1">
      <alignment horizontal="right" vertical="center"/>
    </xf>
    <xf numFmtId="165" fontId="0" fillId="0" borderId="17" xfId="15" applyNumberFormat="1" applyFont="1" applyBorder="1" applyAlignment="1">
      <alignment horizontal="right" vertical="center"/>
    </xf>
    <xf numFmtId="165" fontId="0" fillId="0" borderId="9" xfId="15" applyNumberFormat="1" applyFont="1" applyBorder="1" applyAlignment="1">
      <alignment horizontal="center" vertical="center"/>
    </xf>
    <xf numFmtId="165" fontId="0" fillId="0" borderId="17" xfId="15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2.7109375" style="3" customWidth="1"/>
    <col min="2" max="2" width="62.7109375" style="3" customWidth="1"/>
    <col min="3" max="3" width="18.7109375" style="64" customWidth="1"/>
    <col min="4" max="4" width="2.7109375" style="3" customWidth="1"/>
    <col min="5" max="5" width="18.7109375" style="53" customWidth="1"/>
    <col min="6" max="16384" width="9.140625" style="3" customWidth="1"/>
  </cols>
  <sheetData>
    <row r="1" spans="2:5" ht="20.25">
      <c r="B1" s="85" t="s">
        <v>118</v>
      </c>
      <c r="C1" s="85"/>
      <c r="D1" s="85"/>
      <c r="E1" s="85"/>
    </row>
    <row r="2" ht="9.75" customHeight="1">
      <c r="B2" s="51"/>
    </row>
    <row r="3" spans="2:5" ht="18">
      <c r="B3" s="86" t="s">
        <v>0</v>
      </c>
      <c r="C3" s="86"/>
      <c r="D3" s="86"/>
      <c r="E3" s="86"/>
    </row>
    <row r="4" spans="2:5" ht="18">
      <c r="B4" s="86" t="s">
        <v>119</v>
      </c>
      <c r="C4" s="86"/>
      <c r="D4" s="86"/>
      <c r="E4" s="86"/>
    </row>
    <row r="5" ht="9.75" customHeight="1"/>
    <row r="6" spans="3:5" ht="15">
      <c r="C6" s="65" t="s">
        <v>85</v>
      </c>
      <c r="D6" s="59"/>
      <c r="E6" s="72" t="s">
        <v>90</v>
      </c>
    </row>
    <row r="7" spans="3:5" ht="15">
      <c r="C7" s="65" t="s">
        <v>83</v>
      </c>
      <c r="D7" s="59"/>
      <c r="E7" s="72" t="s">
        <v>91</v>
      </c>
    </row>
    <row r="8" spans="3:5" ht="15">
      <c r="C8" s="65" t="s">
        <v>84</v>
      </c>
      <c r="D8" s="59"/>
      <c r="E8" s="72" t="s">
        <v>84</v>
      </c>
    </row>
    <row r="9" spans="3:5" ht="15">
      <c r="C9" s="66" t="s">
        <v>120</v>
      </c>
      <c r="D9" s="59"/>
      <c r="E9" s="73" t="s">
        <v>112</v>
      </c>
    </row>
    <row r="10" ht="12.75">
      <c r="B10" s="51" t="s">
        <v>1</v>
      </c>
    </row>
    <row r="11" ht="9.75" customHeight="1"/>
    <row r="12" spans="2:5" ht="12.75">
      <c r="B12" s="3" t="s">
        <v>41</v>
      </c>
      <c r="C12" s="64">
        <v>-3364386.13</v>
      </c>
      <c r="E12" s="53">
        <v>-19586267</v>
      </c>
    </row>
    <row r="13" ht="9.75" customHeight="1">
      <c r="C13" s="74"/>
    </row>
    <row r="14" spans="2:3" ht="12.75">
      <c r="B14" s="3" t="s">
        <v>2</v>
      </c>
      <c r="C14" s="74"/>
    </row>
    <row r="15" spans="2:5" ht="12.75">
      <c r="B15" s="3" t="s">
        <v>23</v>
      </c>
      <c r="C15" s="74"/>
      <c r="E15" s="53">
        <v>2380198</v>
      </c>
    </row>
    <row r="16" spans="2:5" ht="12.75">
      <c r="B16" s="3" t="s">
        <v>24</v>
      </c>
      <c r="C16" s="64">
        <v>4540381.69</v>
      </c>
      <c r="E16" s="53">
        <v>5247587</v>
      </c>
    </row>
    <row r="17" spans="2:5" ht="12.75">
      <c r="B17" s="3" t="s">
        <v>31</v>
      </c>
      <c r="C17" s="74"/>
      <c r="E17" s="81">
        <v>0</v>
      </c>
    </row>
    <row r="18" spans="2:5" ht="12.75">
      <c r="B18" s="3" t="s">
        <v>35</v>
      </c>
      <c r="C18" s="74"/>
      <c r="E18" s="81">
        <v>0</v>
      </c>
    </row>
    <row r="19" spans="2:5" ht="12.75">
      <c r="B19" s="3" t="s">
        <v>115</v>
      </c>
      <c r="C19" s="74"/>
      <c r="E19" s="81">
        <v>10177720</v>
      </c>
    </row>
    <row r="20" spans="2:5" ht="12.75">
      <c r="B20" s="3" t="s">
        <v>116</v>
      </c>
      <c r="C20" s="74"/>
      <c r="E20" s="81">
        <v>3397383</v>
      </c>
    </row>
    <row r="21" spans="2:5" ht="12.75">
      <c r="B21" s="3" t="s">
        <v>117</v>
      </c>
      <c r="C21" s="74"/>
      <c r="E21" s="81">
        <v>0</v>
      </c>
    </row>
    <row r="22" spans="2:5" ht="12.75">
      <c r="B22" s="3" t="s">
        <v>34</v>
      </c>
      <c r="C22" s="74"/>
      <c r="E22" s="81">
        <v>0</v>
      </c>
    </row>
    <row r="23" spans="2:5" ht="12.75">
      <c r="B23" s="3" t="s">
        <v>36</v>
      </c>
      <c r="C23" s="74"/>
      <c r="E23" s="81">
        <v>-68604</v>
      </c>
    </row>
    <row r="24" spans="2:5" ht="12.75">
      <c r="B24" s="3" t="s">
        <v>25</v>
      </c>
      <c r="C24" s="67">
        <v>1455776.54</v>
      </c>
      <c r="E24" s="82">
        <v>1794837</v>
      </c>
    </row>
    <row r="25" ht="9.75" customHeight="1">
      <c r="C25" s="74"/>
    </row>
    <row r="26" spans="2:5" ht="12.75">
      <c r="B26" s="51" t="s">
        <v>3</v>
      </c>
      <c r="C26" s="76">
        <v>2631772.1</v>
      </c>
      <c r="E26" s="53">
        <v>3342854</v>
      </c>
    </row>
    <row r="27" ht="9.75" customHeight="1">
      <c r="C27" s="74"/>
    </row>
    <row r="28" spans="2:5" ht="12.75">
      <c r="B28" s="3" t="s">
        <v>26</v>
      </c>
      <c r="C28" s="64">
        <v>-186188.5300000012</v>
      </c>
      <c r="E28" s="53">
        <v>-15464001</v>
      </c>
    </row>
    <row r="29" spans="2:5" ht="12.75">
      <c r="B29" s="3" t="s">
        <v>27</v>
      </c>
      <c r="C29" s="64">
        <v>7502411.579999999</v>
      </c>
      <c r="E29" s="53">
        <v>65921</v>
      </c>
    </row>
    <row r="30" spans="2:5" ht="12.75">
      <c r="B30" s="3" t="s">
        <v>28</v>
      </c>
      <c r="C30" s="67">
        <v>-6358411.73</v>
      </c>
      <c r="E30" s="82">
        <v>10461186</v>
      </c>
    </row>
    <row r="31" spans="2:5" ht="12.75">
      <c r="B31" s="51" t="s">
        <v>37</v>
      </c>
      <c r="C31" s="53">
        <v>3589583.42</v>
      </c>
      <c r="E31" s="53">
        <v>-1594040</v>
      </c>
    </row>
    <row r="32" ht="9.75" customHeight="1">
      <c r="C32" s="74"/>
    </row>
    <row r="33" spans="2:5" ht="12.75">
      <c r="B33" s="3" t="s">
        <v>4</v>
      </c>
      <c r="C33" s="75">
        <v>0</v>
      </c>
      <c r="E33" s="83">
        <v>0</v>
      </c>
    </row>
    <row r="34" spans="2:5" ht="12.75">
      <c r="B34" s="51" t="s">
        <v>38</v>
      </c>
      <c r="C34" s="53">
        <v>3589583.42</v>
      </c>
      <c r="E34" s="53">
        <v>-1594040</v>
      </c>
    </row>
    <row r="35" ht="9.75" customHeight="1">
      <c r="C35" s="74"/>
    </row>
    <row r="36" spans="2:3" ht="12.75">
      <c r="B36" s="51" t="s">
        <v>42</v>
      </c>
      <c r="C36" s="74"/>
    </row>
    <row r="37" ht="9.75" customHeight="1">
      <c r="C37" s="74"/>
    </row>
    <row r="38" spans="2:3" ht="15" customHeight="1">
      <c r="B38" s="3" t="s">
        <v>86</v>
      </c>
      <c r="C38" s="74"/>
    </row>
    <row r="39" spans="2:5" ht="15" customHeight="1">
      <c r="B39" s="3" t="s">
        <v>5</v>
      </c>
      <c r="C39" s="64">
        <v>-174729.3</v>
      </c>
      <c r="E39" s="53">
        <v>-75464</v>
      </c>
    </row>
    <row r="40" spans="2:5" ht="12.75">
      <c r="B40" s="3" t="s">
        <v>6</v>
      </c>
      <c r="C40" s="68"/>
      <c r="E40" s="81"/>
    </row>
    <row r="41" spans="2:5" ht="12.75">
      <c r="B41" s="3" t="s">
        <v>33</v>
      </c>
      <c r="C41" s="68"/>
      <c r="E41" s="81"/>
    </row>
    <row r="42" spans="2:5" ht="12.75">
      <c r="B42" s="3" t="s">
        <v>32</v>
      </c>
      <c r="C42" s="68"/>
      <c r="E42" s="81"/>
    </row>
    <row r="43" ht="9.75" customHeight="1">
      <c r="C43" s="69"/>
    </row>
    <row r="44" spans="2:5" ht="12.75">
      <c r="B44" s="3" t="s">
        <v>39</v>
      </c>
      <c r="C44" s="70">
        <v>-174729.3</v>
      </c>
      <c r="E44" s="70">
        <v>-75464</v>
      </c>
    </row>
    <row r="45" ht="9.75" customHeight="1"/>
    <row r="46" ht="12.75">
      <c r="B46" s="51" t="s">
        <v>7</v>
      </c>
    </row>
    <row r="47" ht="9.75" customHeight="1"/>
    <row r="48" ht="15" customHeight="1">
      <c r="B48" s="3" t="s">
        <v>89</v>
      </c>
    </row>
    <row r="49" spans="2:5" ht="15" customHeight="1">
      <c r="B49" s="3" t="s">
        <v>107</v>
      </c>
      <c r="C49" s="64">
        <v>4094803.24</v>
      </c>
      <c r="E49" s="53">
        <v>5531733</v>
      </c>
    </row>
    <row r="50" spans="2:5" ht="12.75">
      <c r="B50" s="3" t="s">
        <v>29</v>
      </c>
      <c r="C50" s="64">
        <v>-291617</v>
      </c>
      <c r="E50" s="53">
        <v>-297899</v>
      </c>
    </row>
    <row r="51" spans="2:5" ht="12.75">
      <c r="B51" s="3" t="s">
        <v>88</v>
      </c>
      <c r="C51" s="64">
        <v>0</v>
      </c>
      <c r="E51" s="53">
        <v>0</v>
      </c>
    </row>
    <row r="52" spans="2:5" ht="12.75">
      <c r="B52" s="3" t="s">
        <v>87</v>
      </c>
      <c r="C52" s="64">
        <v>-684848</v>
      </c>
      <c r="E52" s="53">
        <v>-1521673</v>
      </c>
    </row>
    <row r="53" spans="2:5" ht="12.75">
      <c r="B53" s="3" t="s">
        <v>8</v>
      </c>
      <c r="C53" s="67">
        <v>-1455776.54</v>
      </c>
      <c r="E53" s="53">
        <v>-1794837</v>
      </c>
    </row>
    <row r="54" spans="2:5" ht="12.75">
      <c r="B54" s="3" t="s">
        <v>9</v>
      </c>
      <c r="C54" s="70">
        <v>1662561.7</v>
      </c>
      <c r="E54" s="70">
        <v>1917324</v>
      </c>
    </row>
    <row r="55" ht="9.75" customHeight="1"/>
    <row r="56" spans="2:5" ht="12.75">
      <c r="B56" s="51" t="s">
        <v>40</v>
      </c>
      <c r="C56" s="53">
        <v>5077415.819999995</v>
      </c>
      <c r="E56" s="53">
        <v>247820</v>
      </c>
    </row>
    <row r="57" ht="9.75" customHeight="1"/>
    <row r="58" spans="2:5" ht="12.75">
      <c r="B58" s="51" t="s">
        <v>10</v>
      </c>
      <c r="C58" s="64">
        <v>-9215260</v>
      </c>
      <c r="E58" s="53">
        <v>-9463080</v>
      </c>
    </row>
    <row r="59" ht="9.75" customHeight="1">
      <c r="B59" s="51"/>
    </row>
    <row r="60" spans="2:5" ht="13.5" thickBot="1">
      <c r="B60" s="51" t="s">
        <v>11</v>
      </c>
      <c r="C60" s="77">
        <v>-4137844.1800000053</v>
      </c>
      <c r="E60" s="71">
        <v>-9215260</v>
      </c>
    </row>
    <row r="61" ht="13.5" thickTop="1"/>
    <row r="62" ht="9.75" customHeight="1"/>
    <row r="63" ht="12.75">
      <c r="B63" s="51" t="s">
        <v>12</v>
      </c>
    </row>
    <row r="64" ht="9.75" customHeight="1"/>
    <row r="65" spans="2:5" ht="12.75">
      <c r="B65" s="3" t="s">
        <v>30</v>
      </c>
      <c r="C65" s="64">
        <v>319482.29</v>
      </c>
      <c r="E65" s="53">
        <v>105436</v>
      </c>
    </row>
    <row r="66" spans="2:5" ht="12.75">
      <c r="B66" s="3" t="s">
        <v>13</v>
      </c>
      <c r="C66" s="64">
        <v>-4457326.05</v>
      </c>
      <c r="E66" s="53">
        <v>-9320696</v>
      </c>
    </row>
    <row r="67" spans="3:5" ht="13.5" thickBot="1">
      <c r="C67" s="71">
        <v>-4137843.76</v>
      </c>
      <c r="E67" s="71">
        <v>-9215260</v>
      </c>
    </row>
    <row r="68" ht="9.75" customHeight="1" thickTop="1"/>
    <row r="69" ht="9.75" customHeight="1"/>
    <row r="70" spans="2:5" ht="12.75">
      <c r="B70" s="84" t="s">
        <v>92</v>
      </c>
      <c r="C70" s="84"/>
      <c r="D70" s="84"/>
      <c r="E70" s="84"/>
    </row>
    <row r="71" spans="2:5" ht="12.75">
      <c r="B71" s="84" t="s">
        <v>110</v>
      </c>
      <c r="C71" s="84"/>
      <c r="D71" s="84"/>
      <c r="E71" s="84"/>
    </row>
  </sheetData>
  <mergeCells count="5">
    <mergeCell ref="B71:E71"/>
    <mergeCell ref="B1:E1"/>
    <mergeCell ref="B3:E3"/>
    <mergeCell ref="B4:E4"/>
    <mergeCell ref="B70:E70"/>
  </mergeCells>
  <printOptions/>
  <pageMargins left="0.56" right="0.45" top="0.31" bottom="0.27" header="0.25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1" max="1" width="2.7109375" style="3" customWidth="1"/>
    <col min="2" max="2" width="25.00390625" style="3" customWidth="1"/>
    <col min="3" max="3" width="18.7109375" style="3" customWidth="1"/>
    <col min="4" max="4" width="2.7109375" style="3" customWidth="1"/>
    <col min="5" max="5" width="18.7109375" style="3" customWidth="1"/>
    <col min="6" max="6" width="2.7109375" style="3" customWidth="1"/>
    <col min="7" max="7" width="18.7109375" style="3" customWidth="1"/>
    <col min="8" max="8" width="2.7109375" style="3" customWidth="1"/>
    <col min="9" max="9" width="18.7109375" style="3" customWidth="1"/>
    <col min="10" max="10" width="2.7109375" style="3" customWidth="1"/>
    <col min="11" max="11" width="18.7109375" style="3" customWidth="1"/>
    <col min="12" max="16384" width="9.140625" style="3" customWidth="1"/>
  </cols>
  <sheetData>
    <row r="2" ht="18">
      <c r="B2" s="50" t="s">
        <v>118</v>
      </c>
    </row>
    <row r="3" ht="15.75">
      <c r="B3" s="2" t="s">
        <v>123</v>
      </c>
    </row>
    <row r="4" ht="12.75">
      <c r="B4" s="51"/>
    </row>
    <row r="5" ht="12.75">
      <c r="B5" s="51"/>
    </row>
    <row r="6" ht="15.75">
      <c r="B6" s="2" t="s">
        <v>105</v>
      </c>
    </row>
    <row r="7" spans="3:11" ht="12.75">
      <c r="C7" s="52"/>
      <c r="D7" s="52"/>
      <c r="E7" s="52"/>
      <c r="F7" s="52"/>
      <c r="G7" s="52"/>
      <c r="H7" s="52"/>
      <c r="I7" s="52"/>
      <c r="J7" s="52"/>
      <c r="K7" s="52"/>
    </row>
    <row r="8" spans="3:11" ht="12.75">
      <c r="C8" s="52"/>
      <c r="D8" s="52"/>
      <c r="E8" s="52"/>
      <c r="F8" s="52"/>
      <c r="G8" s="52"/>
      <c r="H8" s="52"/>
      <c r="I8" s="52"/>
      <c r="J8" s="52"/>
      <c r="K8" s="52"/>
    </row>
    <row r="9" spans="3:11" ht="14.25">
      <c r="C9" s="63" t="s">
        <v>14</v>
      </c>
      <c r="D9" s="63"/>
      <c r="E9" s="63" t="s">
        <v>15</v>
      </c>
      <c r="F9" s="63"/>
      <c r="G9" s="63" t="s">
        <v>18</v>
      </c>
      <c r="H9" s="63"/>
      <c r="I9" s="63" t="s">
        <v>19</v>
      </c>
      <c r="J9" s="63"/>
      <c r="K9" s="63"/>
    </row>
    <row r="10" spans="3:11" ht="14.25">
      <c r="C10" s="63" t="s">
        <v>17</v>
      </c>
      <c r="D10" s="63"/>
      <c r="E10" s="63" t="s">
        <v>16</v>
      </c>
      <c r="F10" s="63"/>
      <c r="G10" s="63" t="s">
        <v>93</v>
      </c>
      <c r="H10" s="63"/>
      <c r="I10" s="63" t="s">
        <v>20</v>
      </c>
      <c r="J10" s="63"/>
      <c r="K10" s="63" t="s">
        <v>21</v>
      </c>
    </row>
    <row r="11" spans="3:11" ht="14.25"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4.25">
      <c r="B12" s="51" t="s">
        <v>82</v>
      </c>
      <c r="C12" s="63" t="s">
        <v>111</v>
      </c>
      <c r="D12" s="63"/>
      <c r="E12" s="63" t="s">
        <v>111</v>
      </c>
      <c r="F12" s="63"/>
      <c r="G12" s="63" t="s">
        <v>111</v>
      </c>
      <c r="H12" s="63"/>
      <c r="I12" s="63" t="s">
        <v>111</v>
      </c>
      <c r="J12" s="63"/>
      <c r="K12" s="63" t="s">
        <v>111</v>
      </c>
    </row>
    <row r="14" spans="2:11" ht="12.75">
      <c r="B14" s="3" t="s">
        <v>109</v>
      </c>
      <c r="C14" s="53">
        <v>43285000</v>
      </c>
      <c r="D14" s="53"/>
      <c r="E14" s="53">
        <v>7400325</v>
      </c>
      <c r="G14" s="53">
        <v>2618780</v>
      </c>
      <c r="I14" s="53">
        <f>I29</f>
        <v>-27167772</v>
      </c>
      <c r="J14" s="53"/>
      <c r="K14" s="53">
        <f>+C14+E14+G14+I14</f>
        <v>26136333</v>
      </c>
    </row>
    <row r="15" spans="9:11" ht="12.75">
      <c r="I15" s="53"/>
      <c r="J15" s="53"/>
      <c r="K15" s="53"/>
    </row>
    <row r="16" spans="2:11" s="41" customFormat="1" ht="12.75">
      <c r="B16" s="41" t="s">
        <v>95</v>
      </c>
      <c r="C16" s="54"/>
      <c r="D16" s="54"/>
      <c r="E16" s="54"/>
      <c r="F16" s="54"/>
      <c r="G16" s="80">
        <f>-(16237+16237+16237+16237)</f>
        <v>-64948</v>
      </c>
      <c r="H16" s="54"/>
      <c r="I16" s="80">
        <f>-3245021-G16</f>
        <v>-3180073</v>
      </c>
      <c r="J16" s="55"/>
      <c r="K16" s="55">
        <f>+G16+I16</f>
        <v>-3245021</v>
      </c>
    </row>
    <row r="17" spans="2:11" ht="12.75">
      <c r="B17" s="3" t="s">
        <v>81</v>
      </c>
      <c r="C17" s="54"/>
      <c r="D17" s="56"/>
      <c r="E17" s="54"/>
      <c r="F17" s="56"/>
      <c r="G17" s="54"/>
      <c r="H17" s="56"/>
      <c r="I17" s="54"/>
      <c r="K17" s="54"/>
    </row>
    <row r="18" spans="2:11" ht="12.75">
      <c r="B18" s="3" t="s">
        <v>22</v>
      </c>
      <c r="C18" s="54"/>
      <c r="D18" s="56"/>
      <c r="E18" s="54"/>
      <c r="F18" s="56"/>
      <c r="G18" s="54"/>
      <c r="H18" s="56"/>
      <c r="I18" s="54"/>
      <c r="K18" s="54"/>
    </row>
    <row r="19" spans="3:11" ht="12.75">
      <c r="C19" s="57"/>
      <c r="E19" s="57"/>
      <c r="G19" s="57"/>
      <c r="I19" s="57"/>
      <c r="K19" s="57"/>
    </row>
    <row r="20" spans="2:11" ht="9.75" customHeight="1">
      <c r="B20" s="109" t="s">
        <v>121</v>
      </c>
      <c r="C20" s="107">
        <f>SUM(C14:C18)</f>
        <v>43285000</v>
      </c>
      <c r="E20" s="107">
        <f>SUM(E14:E18)</f>
        <v>7400325</v>
      </c>
      <c r="G20" s="105">
        <f>SUM(G14:G18)</f>
        <v>2553832</v>
      </c>
      <c r="I20" s="107">
        <f>SUM(I14:I18)</f>
        <v>-30347845</v>
      </c>
      <c r="K20" s="107">
        <f>SUM(K14:K18)</f>
        <v>22891312</v>
      </c>
    </row>
    <row r="21" spans="2:11" ht="9.75" customHeight="1" thickBot="1">
      <c r="B21" s="109"/>
      <c r="C21" s="111"/>
      <c r="D21" s="53"/>
      <c r="E21" s="111"/>
      <c r="G21" s="106"/>
      <c r="I21" s="111"/>
      <c r="J21" s="53"/>
      <c r="K21" s="111"/>
    </row>
    <row r="22" ht="13.5" thickTop="1"/>
    <row r="24" spans="2:11" ht="12.75">
      <c r="B24" s="3" t="s">
        <v>108</v>
      </c>
      <c r="C24" s="53">
        <v>43285000</v>
      </c>
      <c r="E24" s="53">
        <v>7400325</v>
      </c>
      <c r="G24" s="53">
        <v>2683728</v>
      </c>
      <c r="I24" s="53">
        <f>-5578782-G24</f>
        <v>-8262510</v>
      </c>
      <c r="K24" s="53">
        <f>+C24+E24+G24+I24</f>
        <v>45106543</v>
      </c>
    </row>
    <row r="25" spans="2:11" ht="12.75">
      <c r="B25" s="3" t="s">
        <v>95</v>
      </c>
      <c r="C25" s="58"/>
      <c r="D25" s="58"/>
      <c r="E25" s="58"/>
      <c r="G25" s="53">
        <v>-64948</v>
      </c>
      <c r="I25" s="53">
        <f>-18970210-G25</f>
        <v>-18905262</v>
      </c>
      <c r="K25" s="53">
        <f>+G25+I25</f>
        <v>-18970210</v>
      </c>
    </row>
    <row r="26" spans="2:11" ht="12.75">
      <c r="B26" s="3" t="s">
        <v>81</v>
      </c>
      <c r="C26" s="60"/>
      <c r="E26" s="60"/>
      <c r="G26" s="56"/>
      <c r="H26" s="56"/>
      <c r="I26" s="56"/>
      <c r="K26" s="60"/>
    </row>
    <row r="27" spans="2:11" ht="12.75">
      <c r="B27" s="3" t="s">
        <v>22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3:11" ht="12.75">
      <c r="C28" s="57"/>
      <c r="E28" s="57"/>
      <c r="G28" s="57"/>
      <c r="I28" s="57"/>
      <c r="K28" s="57"/>
    </row>
    <row r="29" spans="2:11" ht="9.75" customHeight="1">
      <c r="B29" s="109" t="s">
        <v>106</v>
      </c>
      <c r="C29" s="107">
        <f>SUM(C24:C28)</f>
        <v>43285000</v>
      </c>
      <c r="E29" s="107">
        <f>SUM(E24:E28)</f>
        <v>7400325</v>
      </c>
      <c r="G29" s="105">
        <f>SUM(G24:G28)</f>
        <v>2618780</v>
      </c>
      <c r="H29" s="52"/>
      <c r="I29" s="107">
        <f>SUM(I24:I28)</f>
        <v>-27167772</v>
      </c>
      <c r="K29" s="110">
        <f>SUM(K24:K28)</f>
        <v>26136333</v>
      </c>
    </row>
    <row r="30" spans="2:11" ht="9.75" customHeight="1" thickBot="1">
      <c r="B30" s="109"/>
      <c r="C30" s="108"/>
      <c r="E30" s="108"/>
      <c r="G30" s="106"/>
      <c r="H30" s="52"/>
      <c r="I30" s="108"/>
      <c r="K30" s="111"/>
    </row>
    <row r="31" ht="13.5" thickTop="1"/>
    <row r="33" spans="2:11" ht="12.75">
      <c r="B33" s="84" t="s">
        <v>94</v>
      </c>
      <c r="C33" s="84"/>
      <c r="D33" s="84"/>
      <c r="E33" s="84"/>
      <c r="F33" s="84"/>
      <c r="G33" s="84"/>
      <c r="H33" s="84"/>
      <c r="I33" s="84"/>
      <c r="J33" s="84"/>
      <c r="K33" s="84"/>
    </row>
    <row r="34" spans="2:11" ht="12.75">
      <c r="B34" s="84" t="s">
        <v>110</v>
      </c>
      <c r="C34" s="84"/>
      <c r="D34" s="84"/>
      <c r="E34" s="84"/>
      <c r="F34" s="84"/>
      <c r="G34" s="84"/>
      <c r="H34" s="84"/>
      <c r="I34" s="84"/>
      <c r="J34" s="84"/>
      <c r="K34" s="84"/>
    </row>
  </sheetData>
  <mergeCells count="14">
    <mergeCell ref="I20:I21"/>
    <mergeCell ref="K20:K21"/>
    <mergeCell ref="B20:B21"/>
    <mergeCell ref="C20:C21"/>
    <mergeCell ref="E20:E21"/>
    <mergeCell ref="G20:G21"/>
    <mergeCell ref="B33:K33"/>
    <mergeCell ref="B34:K34"/>
    <mergeCell ref="G29:G30"/>
    <mergeCell ref="E29:E30"/>
    <mergeCell ref="C29:C30"/>
    <mergeCell ref="B29:B30"/>
    <mergeCell ref="K29:K30"/>
    <mergeCell ref="I29:I30"/>
  </mergeCells>
  <printOptions/>
  <pageMargins left="0.31" right="0.25" top="0.27" bottom="1" header="0.21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4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" max="2" width="5.7109375" style="3" customWidth="1"/>
    <col min="3" max="3" width="23.8515625" style="3" customWidth="1"/>
    <col min="4" max="9" width="15.7109375" style="3" customWidth="1"/>
    <col min="10" max="16384" width="9.140625" style="3" customWidth="1"/>
  </cols>
  <sheetData>
    <row r="2" spans="1:3" ht="15.75">
      <c r="A2" s="61">
        <v>1.08</v>
      </c>
      <c r="B2" s="1"/>
      <c r="C2" s="2" t="s">
        <v>96</v>
      </c>
    </row>
    <row r="5" spans="3:4" ht="15">
      <c r="C5" s="1" t="s">
        <v>43</v>
      </c>
      <c r="D5" s="4" t="s">
        <v>44</v>
      </c>
    </row>
    <row r="6" spans="4:9" ht="15">
      <c r="D6" s="89" t="s">
        <v>124</v>
      </c>
      <c r="E6" s="90"/>
      <c r="F6" s="90"/>
      <c r="G6" s="90"/>
      <c r="H6" s="90"/>
      <c r="I6" s="91"/>
    </row>
    <row r="7" spans="4:9" ht="14.25">
      <c r="D7" s="5" t="s">
        <v>45</v>
      </c>
      <c r="E7" s="5" t="s">
        <v>102</v>
      </c>
      <c r="F7" s="6" t="s">
        <v>47</v>
      </c>
      <c r="G7" s="5" t="s">
        <v>48</v>
      </c>
      <c r="H7" s="94" t="s">
        <v>104</v>
      </c>
      <c r="I7" s="94" t="s">
        <v>103</v>
      </c>
    </row>
    <row r="8" spans="4:9" ht="12.75">
      <c r="D8" s="7" t="s">
        <v>98</v>
      </c>
      <c r="E8" s="7" t="s">
        <v>99</v>
      </c>
      <c r="F8" s="8" t="s">
        <v>100</v>
      </c>
      <c r="G8" s="7" t="s">
        <v>101</v>
      </c>
      <c r="H8" s="93"/>
      <c r="I8" s="93"/>
    </row>
    <row r="9" spans="4:9" ht="14.25">
      <c r="D9" s="9" t="s">
        <v>114</v>
      </c>
      <c r="E9" s="9" t="s">
        <v>114</v>
      </c>
      <c r="F9" s="10" t="s">
        <v>114</v>
      </c>
      <c r="G9" s="9" t="s">
        <v>114</v>
      </c>
      <c r="H9" s="10" t="s">
        <v>114</v>
      </c>
      <c r="I9" s="10" t="s">
        <v>114</v>
      </c>
    </row>
    <row r="10" spans="3:9" ht="15">
      <c r="C10" s="11" t="s">
        <v>49</v>
      </c>
      <c r="D10" s="12"/>
      <c r="E10" s="12"/>
      <c r="F10" s="13"/>
      <c r="G10" s="12"/>
      <c r="H10" s="13"/>
      <c r="I10" s="13"/>
    </row>
    <row r="11" spans="3:9" ht="12.75">
      <c r="C11" s="14"/>
      <c r="D11" s="15"/>
      <c r="E11" s="15"/>
      <c r="F11" s="14"/>
      <c r="G11" s="15"/>
      <c r="H11" s="14"/>
      <c r="I11" s="14"/>
    </row>
    <row r="12" spans="3:9" ht="12.75">
      <c r="C12" s="14" t="s">
        <v>50</v>
      </c>
      <c r="D12" s="16">
        <v>6.9260468600000005</v>
      </c>
      <c r="E12" s="17">
        <v>0.02114</v>
      </c>
      <c r="F12" s="19">
        <v>2.68850504</v>
      </c>
      <c r="G12" s="18">
        <v>0</v>
      </c>
      <c r="H12" s="19">
        <v>0</v>
      </c>
      <c r="I12" s="20">
        <v>9.635691900000001</v>
      </c>
    </row>
    <row r="13" spans="3:9" ht="12.75">
      <c r="C13" s="14" t="s">
        <v>51</v>
      </c>
      <c r="D13" s="21">
        <v>0</v>
      </c>
      <c r="E13" s="21">
        <v>0</v>
      </c>
      <c r="F13" s="23">
        <v>0</v>
      </c>
      <c r="G13" s="22">
        <v>0</v>
      </c>
      <c r="H13" s="23">
        <v>0</v>
      </c>
      <c r="I13" s="78">
        <v>0</v>
      </c>
    </row>
    <row r="14" spans="3:9" ht="12.75">
      <c r="C14" s="14"/>
      <c r="D14" s="24"/>
      <c r="E14" s="17"/>
      <c r="F14" s="19"/>
      <c r="G14" s="18"/>
      <c r="H14" s="19"/>
      <c r="I14" s="20"/>
    </row>
    <row r="15" spans="3:9" ht="15">
      <c r="C15" s="25" t="s">
        <v>52</v>
      </c>
      <c r="D15" s="15"/>
      <c r="E15" s="15"/>
      <c r="F15" s="14"/>
      <c r="G15" s="16"/>
      <c r="H15" s="14"/>
      <c r="I15" s="14"/>
    </row>
    <row r="16" spans="3:9" ht="12.75">
      <c r="C16" s="14" t="s">
        <v>53</v>
      </c>
      <c r="D16" s="16">
        <v>-2.516901409999999</v>
      </c>
      <c r="E16" s="16">
        <v>-0.4461091</v>
      </c>
      <c r="F16" s="29">
        <v>0.25254154000000006</v>
      </c>
      <c r="G16" s="16">
        <v>-0.025132169999999995</v>
      </c>
      <c r="H16" s="62">
        <v>2.46319095</v>
      </c>
      <c r="I16" s="26">
        <v>-0.2724101899999991</v>
      </c>
    </row>
    <row r="17" spans="3:9" ht="12.75">
      <c r="C17" s="14" t="s">
        <v>54</v>
      </c>
      <c r="D17" s="16">
        <v>-0.17535165999999996</v>
      </c>
      <c r="E17" s="16">
        <v>-0.0662089</v>
      </c>
      <c r="F17" s="29">
        <v>-0.15467510999999998</v>
      </c>
      <c r="G17" s="18">
        <v>-0.001067</v>
      </c>
      <c r="H17" s="19">
        <v>0</v>
      </c>
      <c r="I17" s="26">
        <v>-0.3973026699999999</v>
      </c>
    </row>
    <row r="18" spans="3:9" ht="12.75">
      <c r="C18" s="14" t="s">
        <v>55</v>
      </c>
      <c r="D18" s="21">
        <v>0</v>
      </c>
      <c r="E18" s="22">
        <v>0</v>
      </c>
      <c r="F18" s="23">
        <v>0</v>
      </c>
      <c r="G18" s="22">
        <v>0</v>
      </c>
      <c r="H18" s="23">
        <v>0</v>
      </c>
      <c r="I18" s="79">
        <v>0</v>
      </c>
    </row>
    <row r="19" spans="3:9" ht="12.75">
      <c r="C19" s="14"/>
      <c r="D19" s="15"/>
      <c r="E19" s="16"/>
      <c r="F19" s="14"/>
      <c r="G19" s="16"/>
      <c r="H19" s="19"/>
      <c r="I19" s="14"/>
    </row>
    <row r="20" spans="3:9" ht="12.75">
      <c r="C20" s="14" t="s">
        <v>56</v>
      </c>
      <c r="D20" s="16">
        <v>-2.677105659999999</v>
      </c>
      <c r="E20" s="16">
        <v>-0.512318</v>
      </c>
      <c r="F20" s="20">
        <v>0.13535525000000007</v>
      </c>
      <c r="G20" s="16">
        <v>-0.023697779999999995</v>
      </c>
      <c r="H20" s="19">
        <v>2.46319095</v>
      </c>
      <c r="I20" s="26">
        <v>-0.6145752399999993</v>
      </c>
    </row>
    <row r="21" spans="3:9" ht="12.75">
      <c r="C21" s="14"/>
      <c r="D21" s="15"/>
      <c r="E21" s="15"/>
      <c r="F21" s="14"/>
      <c r="G21" s="15"/>
      <c r="H21" s="14"/>
      <c r="I21" s="14"/>
    </row>
    <row r="22" spans="3:9" ht="12.75">
      <c r="C22" s="14" t="s">
        <v>57</v>
      </c>
      <c r="D22" s="17">
        <v>0</v>
      </c>
      <c r="E22" s="27">
        <v>0</v>
      </c>
      <c r="F22" s="19">
        <v>0</v>
      </c>
      <c r="G22" s="17">
        <v>0</v>
      </c>
      <c r="H22" s="19">
        <v>0</v>
      </c>
      <c r="I22" s="29">
        <v>0</v>
      </c>
    </row>
    <row r="23" spans="3:9" ht="9.75" customHeight="1">
      <c r="C23" s="14"/>
      <c r="D23" s="17"/>
      <c r="E23" s="27"/>
      <c r="F23" s="19"/>
      <c r="G23" s="17"/>
      <c r="H23" s="14"/>
      <c r="I23" s="14"/>
    </row>
    <row r="24" spans="3:9" ht="12.75">
      <c r="C24" s="14" t="s">
        <v>58</v>
      </c>
      <c r="D24" s="17">
        <v>0</v>
      </c>
      <c r="E24" s="27">
        <v>0</v>
      </c>
      <c r="F24" s="19">
        <v>0</v>
      </c>
      <c r="G24" s="17">
        <v>0</v>
      </c>
      <c r="H24" s="26">
        <v>-0.013373</v>
      </c>
      <c r="I24" s="26">
        <v>-0.013373</v>
      </c>
    </row>
    <row r="25" spans="3:9" ht="12.75">
      <c r="C25" s="14"/>
      <c r="D25" s="15"/>
      <c r="E25" s="15"/>
      <c r="F25" s="14"/>
      <c r="G25" s="15"/>
      <c r="H25" s="14"/>
      <c r="I25" s="14"/>
    </row>
    <row r="26" spans="3:9" ht="9.75" customHeight="1">
      <c r="C26" s="92" t="s">
        <v>59</v>
      </c>
      <c r="D26" s="87">
        <f>+D20-D22-D24</f>
        <v>-2.677105659999999</v>
      </c>
      <c r="E26" s="87">
        <f>+E20+E22+E24</f>
        <v>-0.512318</v>
      </c>
      <c r="F26" s="87">
        <f>+F20+F22+F24</f>
        <v>0.13535525000000007</v>
      </c>
      <c r="G26" s="87">
        <f>+G20+G22+G24</f>
        <v>-0.023697779999999995</v>
      </c>
      <c r="H26" s="87">
        <f>+H20+H22+H24</f>
        <v>2.44981795</v>
      </c>
      <c r="I26" s="87">
        <f>+I20+I22+I24</f>
        <v>-0.6279482399999993</v>
      </c>
    </row>
    <row r="27" spans="3:9" ht="9.75" customHeight="1">
      <c r="C27" s="93"/>
      <c r="D27" s="88"/>
      <c r="E27" s="88"/>
      <c r="F27" s="88"/>
      <c r="G27" s="88"/>
      <c r="H27" s="88"/>
      <c r="I27" s="88"/>
    </row>
    <row r="28" spans="3:9" ht="12.75">
      <c r="C28" s="12"/>
      <c r="D28" s="13"/>
      <c r="E28" s="12"/>
      <c r="F28" s="13"/>
      <c r="G28" s="12"/>
      <c r="H28" s="13"/>
      <c r="I28" s="13"/>
    </row>
    <row r="29" spans="3:9" ht="12.75">
      <c r="C29" s="15"/>
      <c r="D29" s="14"/>
      <c r="E29" s="15"/>
      <c r="F29" s="14"/>
      <c r="G29" s="15"/>
      <c r="H29" s="14"/>
      <c r="I29" s="14"/>
    </row>
    <row r="30" spans="3:9" ht="15">
      <c r="C30" s="28" t="s">
        <v>60</v>
      </c>
      <c r="D30" s="14"/>
      <c r="E30" s="15"/>
      <c r="F30" s="14"/>
      <c r="G30" s="15"/>
      <c r="H30" s="14"/>
      <c r="I30" s="14"/>
    </row>
    <row r="31" spans="3:9" ht="15">
      <c r="C31" s="28" t="s">
        <v>61</v>
      </c>
      <c r="D31" s="14"/>
      <c r="E31" s="15"/>
      <c r="F31" s="14"/>
      <c r="G31" s="15"/>
      <c r="H31" s="14"/>
      <c r="I31" s="14"/>
    </row>
    <row r="32" spans="3:9" ht="12.75">
      <c r="C32" s="15" t="s">
        <v>62</v>
      </c>
      <c r="D32" s="26">
        <v>27.99597622</v>
      </c>
      <c r="E32" s="16">
        <v>13.639403</v>
      </c>
      <c r="F32" s="26">
        <v>16.541461</v>
      </c>
      <c r="G32" s="16">
        <v>4.92254047</v>
      </c>
      <c r="H32" s="26">
        <v>-8.08239303</v>
      </c>
      <c r="I32" s="20">
        <v>55.016987660000005</v>
      </c>
    </row>
    <row r="33" spans="3:9" ht="12.75">
      <c r="C33" s="15" t="s">
        <v>63</v>
      </c>
      <c r="D33" s="26">
        <v>-16.645655659999996</v>
      </c>
      <c r="E33" s="16">
        <v>-35.154557880000006</v>
      </c>
      <c r="F33" s="26">
        <v>-8.788093</v>
      </c>
      <c r="G33" s="16">
        <v>-5.71100117</v>
      </c>
      <c r="H33" s="26">
        <v>37.38095298</v>
      </c>
      <c r="I33" s="20">
        <v>-28.918354730000004</v>
      </c>
    </row>
    <row r="34" spans="3:9" ht="12.75">
      <c r="C34" s="15" t="s">
        <v>64</v>
      </c>
      <c r="D34" s="87">
        <f aca="true" t="shared" si="0" ref="D34:I34">+D32+D33</f>
        <v>11.350320560000004</v>
      </c>
      <c r="E34" s="87">
        <f t="shared" si="0"/>
        <v>-21.515154880000004</v>
      </c>
      <c r="F34" s="87">
        <f t="shared" si="0"/>
        <v>7.753368000000002</v>
      </c>
      <c r="G34" s="87">
        <f t="shared" si="0"/>
        <v>-0.7884606999999999</v>
      </c>
      <c r="H34" s="87">
        <f t="shared" si="0"/>
        <v>29.298559950000005</v>
      </c>
      <c r="I34" s="87">
        <f t="shared" si="0"/>
        <v>26.09863293</v>
      </c>
    </row>
    <row r="35" spans="3:9" ht="12.75">
      <c r="C35" s="15" t="s">
        <v>65</v>
      </c>
      <c r="D35" s="88"/>
      <c r="E35" s="88"/>
      <c r="F35" s="88"/>
      <c r="G35" s="88"/>
      <c r="H35" s="88"/>
      <c r="I35" s="88"/>
    </row>
    <row r="36" spans="3:9" ht="12.75">
      <c r="C36" s="15"/>
      <c r="D36" s="14"/>
      <c r="E36" s="16"/>
      <c r="F36" s="14"/>
      <c r="G36" s="16"/>
      <c r="H36" s="14"/>
      <c r="I36" s="14"/>
    </row>
    <row r="37" spans="3:9" ht="12.75">
      <c r="C37" s="15" t="s">
        <v>66</v>
      </c>
      <c r="D37" s="29">
        <v>0.032781</v>
      </c>
      <c r="E37" s="18">
        <v>0</v>
      </c>
      <c r="F37" s="26">
        <v>0</v>
      </c>
      <c r="G37" s="18">
        <v>0</v>
      </c>
      <c r="H37" s="19">
        <v>0</v>
      </c>
      <c r="I37" s="30">
        <v>0.032781</v>
      </c>
    </row>
    <row r="38" spans="3:9" ht="12.75">
      <c r="C38" s="15" t="s">
        <v>67</v>
      </c>
      <c r="D38" s="29">
        <v>0.13042703</v>
      </c>
      <c r="E38" s="16">
        <v>0.36800783000000004</v>
      </c>
      <c r="F38" s="26">
        <v>0.60183988</v>
      </c>
      <c r="G38" s="16">
        <v>0.01433266</v>
      </c>
      <c r="H38" s="19">
        <v>0.016237</v>
      </c>
      <c r="I38" s="20">
        <v>1.1308444000000002</v>
      </c>
    </row>
    <row r="39" spans="3:9" ht="12.75">
      <c r="C39" s="15" t="s">
        <v>68</v>
      </c>
      <c r="D39" s="26"/>
      <c r="E39" s="16"/>
      <c r="F39" s="26"/>
      <c r="G39" s="16"/>
      <c r="H39" s="14"/>
      <c r="I39" s="14"/>
    </row>
    <row r="40" spans="3:9" ht="12.75">
      <c r="C40" s="15" t="s">
        <v>69</v>
      </c>
      <c r="D40" s="29">
        <v>0</v>
      </c>
      <c r="E40" s="18">
        <v>0</v>
      </c>
      <c r="F40" s="29">
        <v>0</v>
      </c>
      <c r="G40" s="18">
        <v>0</v>
      </c>
      <c r="H40" s="19">
        <v>0</v>
      </c>
      <c r="I40" s="19">
        <v>0</v>
      </c>
    </row>
    <row r="41" spans="3:9" ht="12.75">
      <c r="C41" s="31"/>
      <c r="D41" s="32"/>
      <c r="E41" s="31"/>
      <c r="F41" s="32"/>
      <c r="G41" s="31"/>
      <c r="H41" s="32"/>
      <c r="I41" s="32"/>
    </row>
    <row r="44" spans="3:4" ht="15">
      <c r="C44" s="1" t="s">
        <v>70</v>
      </c>
      <c r="D44" s="4" t="s">
        <v>71</v>
      </c>
    </row>
    <row r="45" spans="4:9" ht="15">
      <c r="D45" s="89" t="s">
        <v>124</v>
      </c>
      <c r="E45" s="90"/>
      <c r="F45" s="90"/>
      <c r="G45" s="90"/>
      <c r="H45" s="90"/>
      <c r="I45" s="91"/>
    </row>
    <row r="46" spans="4:9" ht="14.25">
      <c r="D46" s="5" t="s">
        <v>45</v>
      </c>
      <c r="E46" s="6" t="s">
        <v>46</v>
      </c>
      <c r="F46" s="33" t="s">
        <v>47</v>
      </c>
      <c r="G46" s="6" t="s">
        <v>48</v>
      </c>
      <c r="H46" s="94" t="s">
        <v>104</v>
      </c>
      <c r="I46" s="94" t="s">
        <v>103</v>
      </c>
    </row>
    <row r="47" spans="4:9" ht="12.75">
      <c r="D47" s="34" t="s">
        <v>98</v>
      </c>
      <c r="E47" s="35" t="s">
        <v>99</v>
      </c>
      <c r="F47" s="36" t="s">
        <v>100</v>
      </c>
      <c r="G47" s="35" t="s">
        <v>101</v>
      </c>
      <c r="H47" s="93"/>
      <c r="I47" s="93"/>
    </row>
    <row r="48" spans="4:9" ht="14.25">
      <c r="D48" s="9" t="s">
        <v>114</v>
      </c>
      <c r="E48" s="10" t="s">
        <v>114</v>
      </c>
      <c r="F48" s="37" t="s">
        <v>114</v>
      </c>
      <c r="G48" s="10" t="s">
        <v>114</v>
      </c>
      <c r="H48" s="38" t="s">
        <v>114</v>
      </c>
      <c r="I48" s="10" t="s">
        <v>114</v>
      </c>
    </row>
    <row r="49" spans="3:9" ht="15">
      <c r="C49" s="11" t="s">
        <v>49</v>
      </c>
      <c r="D49" s="12"/>
      <c r="E49" s="13"/>
      <c r="F49" s="39"/>
      <c r="G49" s="13"/>
      <c r="H49" s="40"/>
      <c r="I49" s="13"/>
    </row>
    <row r="50" spans="3:9" ht="12.75">
      <c r="C50" s="14"/>
      <c r="D50" s="15"/>
      <c r="E50" s="14"/>
      <c r="F50" s="41"/>
      <c r="G50" s="14"/>
      <c r="H50" s="42"/>
      <c r="I50" s="14"/>
    </row>
    <row r="51" spans="3:9" ht="12.75">
      <c r="C51" s="14" t="s">
        <v>72</v>
      </c>
      <c r="D51" s="16">
        <v>2.1114241099999997</v>
      </c>
      <c r="E51" s="43">
        <v>0</v>
      </c>
      <c r="F51" s="44">
        <v>1.0014916900000002</v>
      </c>
      <c r="G51" s="43">
        <v>0</v>
      </c>
      <c r="H51" s="43">
        <v>0</v>
      </c>
      <c r="I51" s="26">
        <v>3.1129157999999997</v>
      </c>
    </row>
    <row r="52" spans="3:9" ht="12.75">
      <c r="C52" s="14" t="s">
        <v>73</v>
      </c>
      <c r="D52" s="16">
        <v>0.98255172</v>
      </c>
      <c r="E52" s="43">
        <v>0</v>
      </c>
      <c r="F52" s="44">
        <v>0</v>
      </c>
      <c r="G52" s="43">
        <v>0</v>
      </c>
      <c r="H52" s="43">
        <v>0</v>
      </c>
      <c r="I52" s="26">
        <v>0.98255172</v>
      </c>
    </row>
    <row r="53" spans="3:9" ht="12.75">
      <c r="C53" s="14" t="s">
        <v>74</v>
      </c>
      <c r="D53" s="18">
        <v>0.48041513</v>
      </c>
      <c r="E53" s="43">
        <v>0</v>
      </c>
      <c r="F53" s="44">
        <v>0</v>
      </c>
      <c r="G53" s="43">
        <v>0</v>
      </c>
      <c r="H53" s="43">
        <v>0</v>
      </c>
      <c r="I53" s="29">
        <v>0.48041513</v>
      </c>
    </row>
    <row r="54" spans="3:9" ht="12.75">
      <c r="C54" s="14" t="s">
        <v>75</v>
      </c>
      <c r="D54" s="16">
        <v>0.3045282</v>
      </c>
      <c r="E54" s="43">
        <v>0</v>
      </c>
      <c r="F54" s="44">
        <v>0</v>
      </c>
      <c r="G54" s="43">
        <v>0</v>
      </c>
      <c r="H54" s="43">
        <v>0</v>
      </c>
      <c r="I54" s="26">
        <v>0.3045282</v>
      </c>
    </row>
    <row r="55" spans="3:9" ht="12.75">
      <c r="C55" s="14" t="s">
        <v>76</v>
      </c>
      <c r="D55" s="18">
        <v>0</v>
      </c>
      <c r="E55" s="43">
        <v>0</v>
      </c>
      <c r="F55" s="44">
        <v>0</v>
      </c>
      <c r="G55" s="43">
        <v>0</v>
      </c>
      <c r="H55" s="43">
        <v>0</v>
      </c>
      <c r="I55" s="29">
        <v>0</v>
      </c>
    </row>
    <row r="56" spans="3:9" ht="12.75">
      <c r="C56" s="14" t="s">
        <v>77</v>
      </c>
      <c r="D56" s="17">
        <v>0</v>
      </c>
      <c r="E56" s="43">
        <v>0</v>
      </c>
      <c r="F56" s="44">
        <v>0</v>
      </c>
      <c r="G56" s="43">
        <v>0</v>
      </c>
      <c r="H56" s="43">
        <v>0</v>
      </c>
      <c r="I56" s="29">
        <v>0</v>
      </c>
    </row>
    <row r="57" spans="3:9" ht="12.75">
      <c r="C57" s="14" t="s">
        <v>78</v>
      </c>
      <c r="D57" s="16">
        <v>0.14286994</v>
      </c>
      <c r="E57" s="43">
        <v>0</v>
      </c>
      <c r="F57" s="44">
        <v>1.6870133500000002</v>
      </c>
      <c r="G57" s="43">
        <v>0</v>
      </c>
      <c r="H57" s="43">
        <v>0</v>
      </c>
      <c r="I57" s="26">
        <v>1.8298832900000002</v>
      </c>
    </row>
    <row r="58" spans="3:9" ht="12.75">
      <c r="C58" s="14" t="s">
        <v>122</v>
      </c>
      <c r="D58" s="18">
        <v>0</v>
      </c>
      <c r="E58" s="43">
        <v>0.02114</v>
      </c>
      <c r="F58" s="44">
        <v>0</v>
      </c>
      <c r="G58" s="43">
        <v>0</v>
      </c>
      <c r="H58" s="43">
        <v>0</v>
      </c>
      <c r="I58" s="29">
        <v>0.02114</v>
      </c>
    </row>
    <row r="59" spans="3:9" ht="12.75">
      <c r="C59" s="14" t="s">
        <v>79</v>
      </c>
      <c r="D59" s="16">
        <v>2.31311833</v>
      </c>
      <c r="E59" s="43">
        <v>0</v>
      </c>
      <c r="F59" s="44">
        <v>0</v>
      </c>
      <c r="G59" s="43">
        <v>0</v>
      </c>
      <c r="H59" s="43">
        <v>0</v>
      </c>
      <c r="I59" s="26">
        <v>2.31311833</v>
      </c>
    </row>
    <row r="60" spans="3:9" ht="12.75">
      <c r="C60" s="14" t="s">
        <v>80</v>
      </c>
      <c r="D60" s="17">
        <v>0.07258049000000001</v>
      </c>
      <c r="E60" s="43">
        <v>0</v>
      </c>
      <c r="F60" s="44">
        <v>0</v>
      </c>
      <c r="G60" s="43">
        <v>0</v>
      </c>
      <c r="H60" s="43">
        <v>0</v>
      </c>
      <c r="I60" s="26">
        <v>0.07258049000000001</v>
      </c>
    </row>
    <row r="61" spans="3:9" ht="12.75">
      <c r="C61" s="14" t="s">
        <v>113</v>
      </c>
      <c r="D61" s="18">
        <v>0</v>
      </c>
      <c r="E61" s="43">
        <v>0</v>
      </c>
      <c r="F61" s="44">
        <v>0</v>
      </c>
      <c r="G61" s="43">
        <v>0</v>
      </c>
      <c r="H61" s="43">
        <v>0</v>
      </c>
      <c r="I61" s="29">
        <v>0</v>
      </c>
    </row>
    <row r="62" spans="3:9" ht="12.75">
      <c r="C62" s="32" t="s">
        <v>97</v>
      </c>
      <c r="D62" s="45">
        <v>0.51855894</v>
      </c>
      <c r="E62" s="46">
        <v>0</v>
      </c>
      <c r="F62" s="47">
        <v>0</v>
      </c>
      <c r="G62" s="48">
        <v>0</v>
      </c>
      <c r="H62" s="49">
        <v>0</v>
      </c>
      <c r="I62" s="26">
        <v>0.51855894</v>
      </c>
    </row>
    <row r="63" spans="4:9" ht="9.75" customHeight="1">
      <c r="D63" s="95">
        <f>SUM(D51:D62)</f>
        <v>6.92604686</v>
      </c>
      <c r="E63" s="97">
        <f>SUM(E51:E62)</f>
        <v>0.02114</v>
      </c>
      <c r="F63" s="101">
        <f>SUM(F51:F62)</f>
        <v>2.6885050400000003</v>
      </c>
      <c r="G63" s="103">
        <f>SUM(G51:G62)</f>
        <v>0</v>
      </c>
      <c r="H63" s="99">
        <v>0</v>
      </c>
      <c r="I63" s="87">
        <f>SUM(I51:I62)</f>
        <v>9.6356919</v>
      </c>
    </row>
    <row r="64" spans="4:9" ht="9.75" customHeight="1">
      <c r="D64" s="96"/>
      <c r="E64" s="98"/>
      <c r="F64" s="102"/>
      <c r="G64" s="104"/>
      <c r="H64" s="100"/>
      <c r="I64" s="88"/>
    </row>
  </sheetData>
  <mergeCells count="25">
    <mergeCell ref="I63:I64"/>
    <mergeCell ref="F63:F64"/>
    <mergeCell ref="G63:G64"/>
    <mergeCell ref="I46:I47"/>
    <mergeCell ref="H46:H47"/>
    <mergeCell ref="D63:D64"/>
    <mergeCell ref="E63:E64"/>
    <mergeCell ref="D45:I45"/>
    <mergeCell ref="H34:H35"/>
    <mergeCell ref="I34:I35"/>
    <mergeCell ref="D34:D35"/>
    <mergeCell ref="E34:E35"/>
    <mergeCell ref="F34:F35"/>
    <mergeCell ref="G34:G35"/>
    <mergeCell ref="H63:H64"/>
    <mergeCell ref="G26:G27"/>
    <mergeCell ref="H26:H27"/>
    <mergeCell ref="D6:I6"/>
    <mergeCell ref="C26:C27"/>
    <mergeCell ref="D26:D27"/>
    <mergeCell ref="E26:E27"/>
    <mergeCell ref="F26:F27"/>
    <mergeCell ref="H7:H8"/>
    <mergeCell ref="I7:I8"/>
    <mergeCell ref="I26:I27"/>
  </mergeCells>
  <printOptions/>
  <pageMargins left="0.37" right="0.27" top="0.32" bottom="1.33" header="0.18" footer="1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Chua</cp:lastModifiedBy>
  <cp:lastPrinted>2004-10-26T08:27:26Z</cp:lastPrinted>
  <dcterms:created xsi:type="dcterms:W3CDTF">2002-12-14T01:56:14Z</dcterms:created>
  <dcterms:modified xsi:type="dcterms:W3CDTF">2004-10-29T02:19:50Z</dcterms:modified>
  <cp:category/>
  <cp:version/>
  <cp:contentType/>
  <cp:contentStatus/>
</cp:coreProperties>
</file>